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rk\Dropbox (CID)\i-foot\2018_Vor Start\Phase 2. Antrag\"/>
    </mc:Choice>
  </mc:AlternateContent>
  <xr:revisionPtr revIDLastSave="0" documentId="13_ncr:1_{AAE956DF-90C7-479A-BA43-699CCBF0AD50}" xr6:coauthVersionLast="44" xr6:coauthVersionMax="44" xr10:uidLastSave="{00000000-0000-0000-0000-000000000000}"/>
  <bookViews>
    <workbookView xWindow="3120" yWindow="1950" windowWidth="20730" windowHeight="11835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1" l="1"/>
  <c r="H21" i="1"/>
  <c r="H7" i="1"/>
  <c r="H8" i="1"/>
  <c r="H9" i="1"/>
  <c r="H10" i="1"/>
  <c r="H11" i="1"/>
  <c r="H12" i="1"/>
  <c r="H13" i="1"/>
  <c r="H14" i="1"/>
  <c r="H15" i="1"/>
  <c r="H16" i="1"/>
  <c r="H17" i="1"/>
  <c r="H6" i="1"/>
  <c r="H26" i="1" s="1"/>
  <c r="D21" i="1" l="1"/>
  <c r="E21" i="1" s="1"/>
  <c r="G21" i="1" s="1"/>
  <c r="D22" i="1"/>
  <c r="E22" i="1" s="1"/>
  <c r="G22" i="1" s="1"/>
  <c r="D17" i="1"/>
  <c r="E17" i="1" s="1"/>
  <c r="G17" i="1" s="1"/>
  <c r="D16" i="1"/>
  <c r="E16" i="1" s="1"/>
  <c r="G16" i="1" s="1"/>
  <c r="D7" i="1"/>
  <c r="E7" i="1" s="1"/>
  <c r="G7" i="1" s="1"/>
  <c r="D8" i="1"/>
  <c r="E8" i="1" s="1"/>
  <c r="G8" i="1" s="1"/>
  <c r="D9" i="1"/>
  <c r="E9" i="1" s="1"/>
  <c r="G9" i="1" s="1"/>
  <c r="D10" i="1"/>
  <c r="E10" i="1" s="1"/>
  <c r="G10" i="1" s="1"/>
  <c r="D11" i="1"/>
  <c r="E11" i="1" s="1"/>
  <c r="G11" i="1" s="1"/>
  <c r="D12" i="1"/>
  <c r="E12" i="1" s="1"/>
  <c r="G12" i="1" s="1"/>
  <c r="D13" i="1"/>
  <c r="E13" i="1" s="1"/>
  <c r="G13" i="1" s="1"/>
  <c r="D14" i="1"/>
  <c r="E14" i="1" s="1"/>
  <c r="G14" i="1" s="1"/>
  <c r="D15" i="1"/>
  <c r="E15" i="1" s="1"/>
  <c r="G15" i="1" s="1"/>
  <c r="D6" i="1"/>
  <c r="E6" i="1" s="1"/>
  <c r="G6" i="1" l="1"/>
  <c r="G19" i="1"/>
  <c r="G26" i="1" s="1"/>
</calcChain>
</file>

<file path=xl/sharedStrings.xml><?xml version="1.0" encoding="utf-8"?>
<sst xmlns="http://schemas.openxmlformats.org/spreadsheetml/2006/main" count="25" uniqueCount="25">
  <si>
    <t>Menge</t>
  </si>
  <si>
    <t>+19-15%</t>
  </si>
  <si>
    <t>Askina Polsterwatte Stück</t>
  </si>
  <si>
    <t>Cellona Polster Stück</t>
  </si>
  <si>
    <t>ES-Kompressen unsteril, Stück</t>
  </si>
  <si>
    <t>Delta Terry-Net, Meter</t>
  </si>
  <si>
    <t>Klettostar flausch, Meter</t>
  </si>
  <si>
    <t>Klettostar haft, Meter</t>
  </si>
  <si>
    <t>Dynacast prelude, Meter</t>
  </si>
  <si>
    <t>Delta-Cast elite 7,5, Stück</t>
  </si>
  <si>
    <t>Delta-Cast elite 10, Stück</t>
  </si>
  <si>
    <t>Artiflex Softliner, Meter</t>
  </si>
  <si>
    <t>Haftan, Meter</t>
  </si>
  <si>
    <t>Fixomull strech, Meter</t>
  </si>
  <si>
    <t>Einheiten</t>
  </si>
  <si>
    <t>Erklärung: 15% Rabatt, 19% Mst</t>
  </si>
  <si>
    <t>Klettverschlüsse</t>
  </si>
  <si>
    <t>Netto</t>
  </si>
  <si>
    <t>Brutto/Einheit</t>
  </si>
  <si>
    <t>Summe</t>
  </si>
  <si>
    <t>Delta Solo Gehsohle</t>
  </si>
  <si>
    <t>Preis Brutto</t>
  </si>
  <si>
    <t>Preis Netto</t>
  </si>
  <si>
    <t>Erklärung: 19% Mst</t>
  </si>
  <si>
    <t xml:space="preserve">Berechnung Materialpreis TCC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</si>
</sst>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#,##0.00\ &quot;€&quot;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quotePrefix="1"/>
    <xf numFmtId="164" fontId="0" fillId="0" borderId="0" xfId="0" applyNumberFormat="1"/>
    <xf numFmtId="6" fontId="0" fillId="0" borderId="0" xfId="0" applyNumberForma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3"/>
  <sheetViews>
    <sheetView tabSelected="1" zoomScaleNormal="100" workbookViewId="0">
      <selection activeCell="D29" sqref="D29"/>
    </sheetView>
  </sheetViews>
  <sheetFormatPr baseColWidth="10" defaultRowHeight="15" x14ac:dyDescent="0.25"/>
  <cols>
    <col min="1" max="1" width="31" customWidth="1"/>
    <col min="5" max="5" width="13.42578125" customWidth="1"/>
  </cols>
  <sheetData>
    <row r="2" spans="1:8" x14ac:dyDescent="0.25">
      <c r="A2" t="s">
        <v>24</v>
      </c>
    </row>
    <row r="5" spans="1:8" x14ac:dyDescent="0.25">
      <c r="B5" t="s">
        <v>14</v>
      </c>
      <c r="C5" t="s">
        <v>17</v>
      </c>
      <c r="D5" s="1" t="s">
        <v>1</v>
      </c>
      <c r="E5" t="s">
        <v>18</v>
      </c>
      <c r="F5" t="s">
        <v>0</v>
      </c>
      <c r="G5" t="s">
        <v>21</v>
      </c>
      <c r="H5" t="s">
        <v>22</v>
      </c>
    </row>
    <row r="6" spans="1:8" x14ac:dyDescent="0.25">
      <c r="A6" t="s">
        <v>2</v>
      </c>
      <c r="B6">
        <v>12</v>
      </c>
      <c r="C6" s="2">
        <v>21.6</v>
      </c>
      <c r="D6" s="2">
        <f>C6*1.04</f>
        <v>22.464000000000002</v>
      </c>
      <c r="E6" s="2">
        <f>D6/B6</f>
        <v>1.8720000000000001</v>
      </c>
      <c r="F6">
        <v>2</v>
      </c>
      <c r="G6" s="2">
        <f>E6*F6</f>
        <v>3.7440000000000002</v>
      </c>
      <c r="H6" s="2">
        <f>(C6-(C6*0.15))*F6/B6</f>
        <v>3.06</v>
      </c>
    </row>
    <row r="7" spans="1:8" x14ac:dyDescent="0.25">
      <c r="A7" t="s">
        <v>3</v>
      </c>
      <c r="B7">
        <v>10</v>
      </c>
      <c r="C7" s="2">
        <v>45.35</v>
      </c>
      <c r="D7" s="2">
        <f t="shared" ref="D7:D17" si="0">C7*1.04</f>
        <v>47.164000000000001</v>
      </c>
      <c r="E7" s="2">
        <f t="shared" ref="E7:E17" si="1">D7/B7</f>
        <v>4.7164000000000001</v>
      </c>
      <c r="F7">
        <v>3</v>
      </c>
      <c r="G7" s="2">
        <f t="shared" ref="G7:G17" si="2">E7*F7</f>
        <v>14.1492</v>
      </c>
      <c r="H7" s="2">
        <f t="shared" ref="H7:H17" si="3">(C7-(C7*0.15))*F7/B7</f>
        <v>11.564249999999999</v>
      </c>
    </row>
    <row r="8" spans="1:8" x14ac:dyDescent="0.25">
      <c r="A8" t="s">
        <v>4</v>
      </c>
      <c r="B8">
        <v>100</v>
      </c>
      <c r="C8" s="2">
        <v>4.6100000000000003</v>
      </c>
      <c r="D8" s="2">
        <f t="shared" si="0"/>
        <v>4.7944000000000004</v>
      </c>
      <c r="E8" s="2">
        <f t="shared" si="1"/>
        <v>4.7944000000000007E-2</v>
      </c>
      <c r="F8">
        <v>1</v>
      </c>
      <c r="G8" s="2">
        <f t="shared" si="2"/>
        <v>4.7944000000000007E-2</v>
      </c>
      <c r="H8" s="2">
        <f t="shared" si="3"/>
        <v>3.9185000000000005E-2</v>
      </c>
    </row>
    <row r="9" spans="1:8" x14ac:dyDescent="0.25">
      <c r="A9" t="s">
        <v>5</v>
      </c>
      <c r="B9">
        <v>13.7</v>
      </c>
      <c r="C9" s="2">
        <v>52.08</v>
      </c>
      <c r="D9" s="2">
        <f t="shared" si="0"/>
        <v>54.163200000000003</v>
      </c>
      <c r="E9" s="2">
        <f t="shared" si="1"/>
        <v>3.9535182481751829</v>
      </c>
      <c r="F9">
        <v>3</v>
      </c>
      <c r="G9" s="2">
        <f t="shared" si="2"/>
        <v>11.860554744525549</v>
      </c>
      <c r="H9" s="2">
        <f t="shared" si="3"/>
        <v>9.6937226277372268</v>
      </c>
    </row>
    <row r="10" spans="1:8" x14ac:dyDescent="0.25">
      <c r="A10" t="s">
        <v>6</v>
      </c>
      <c r="B10">
        <v>25</v>
      </c>
      <c r="C10" s="2">
        <v>123.23</v>
      </c>
      <c r="D10" s="2">
        <f t="shared" si="0"/>
        <v>128.1592</v>
      </c>
      <c r="E10" s="2">
        <f t="shared" si="1"/>
        <v>5.1263680000000003</v>
      </c>
      <c r="F10">
        <v>2</v>
      </c>
      <c r="G10" s="2">
        <f t="shared" si="2"/>
        <v>10.252736000000001</v>
      </c>
      <c r="H10" s="2">
        <f t="shared" si="3"/>
        <v>8.3796400000000002</v>
      </c>
    </row>
    <row r="11" spans="1:8" x14ac:dyDescent="0.25">
      <c r="A11" t="s">
        <v>7</v>
      </c>
      <c r="B11">
        <v>25</v>
      </c>
      <c r="C11" s="2">
        <v>237.68</v>
      </c>
      <c r="D11" s="2">
        <f t="shared" si="0"/>
        <v>247.18720000000002</v>
      </c>
      <c r="E11" s="2">
        <f t="shared" si="1"/>
        <v>9.8874880000000012</v>
      </c>
      <c r="F11">
        <v>0.5</v>
      </c>
      <c r="G11" s="2">
        <f t="shared" si="2"/>
        <v>4.9437440000000006</v>
      </c>
      <c r="H11" s="2">
        <f t="shared" si="3"/>
        <v>4.0405600000000002</v>
      </c>
    </row>
    <row r="12" spans="1:8" x14ac:dyDescent="0.25">
      <c r="A12" t="s">
        <v>8</v>
      </c>
      <c r="B12">
        <v>4.5999999999999996</v>
      </c>
      <c r="C12" s="2">
        <v>202.66</v>
      </c>
      <c r="D12" s="2">
        <f t="shared" si="0"/>
        <v>210.7664</v>
      </c>
      <c r="E12" s="2">
        <f t="shared" si="1"/>
        <v>45.818782608695656</v>
      </c>
      <c r="F12">
        <v>0.5</v>
      </c>
      <c r="G12" s="2">
        <f t="shared" si="2"/>
        <v>22.909391304347828</v>
      </c>
      <c r="H12" s="2">
        <f t="shared" si="3"/>
        <v>18.724021739130436</v>
      </c>
    </row>
    <row r="13" spans="1:8" x14ac:dyDescent="0.25">
      <c r="A13" t="s">
        <v>9</v>
      </c>
      <c r="B13">
        <v>10</v>
      </c>
      <c r="C13" s="2">
        <v>154.88999999999999</v>
      </c>
      <c r="D13" s="2">
        <f t="shared" si="0"/>
        <v>161.0856</v>
      </c>
      <c r="E13" s="2">
        <f t="shared" si="1"/>
        <v>16.108560000000001</v>
      </c>
      <c r="F13">
        <v>2</v>
      </c>
      <c r="G13" s="2">
        <f t="shared" si="2"/>
        <v>32.217120000000001</v>
      </c>
      <c r="H13" s="2">
        <f t="shared" si="3"/>
        <v>26.331299999999999</v>
      </c>
    </row>
    <row r="14" spans="1:8" x14ac:dyDescent="0.25">
      <c r="A14" t="s">
        <v>10</v>
      </c>
      <c r="B14">
        <v>10</v>
      </c>
      <c r="C14" s="2">
        <v>188.63</v>
      </c>
      <c r="D14" s="2">
        <f t="shared" si="0"/>
        <v>196.17519999999999</v>
      </c>
      <c r="E14" s="2">
        <f t="shared" si="1"/>
        <v>19.617519999999999</v>
      </c>
      <c r="F14">
        <v>5</v>
      </c>
      <c r="G14" s="2">
        <f t="shared" si="2"/>
        <v>98.087599999999995</v>
      </c>
      <c r="H14" s="2">
        <f t="shared" si="3"/>
        <v>80.167749999999998</v>
      </c>
    </row>
    <row r="15" spans="1:8" x14ac:dyDescent="0.25">
      <c r="A15" t="s">
        <v>11</v>
      </c>
      <c r="B15">
        <v>10</v>
      </c>
      <c r="C15" s="2">
        <v>98.85</v>
      </c>
      <c r="D15" s="2">
        <f t="shared" si="0"/>
        <v>102.804</v>
      </c>
      <c r="E15" s="2">
        <f t="shared" si="1"/>
        <v>10.2804</v>
      </c>
      <c r="F15">
        <v>1</v>
      </c>
      <c r="G15" s="2">
        <f t="shared" si="2"/>
        <v>10.2804</v>
      </c>
      <c r="H15" s="2">
        <f t="shared" si="3"/>
        <v>8.4022499999999987</v>
      </c>
    </row>
    <row r="16" spans="1:8" x14ac:dyDescent="0.25">
      <c r="A16" t="s">
        <v>12</v>
      </c>
      <c r="B16">
        <v>27.5</v>
      </c>
      <c r="C16" s="2">
        <v>30.52</v>
      </c>
      <c r="D16" s="2">
        <f t="shared" si="0"/>
        <v>31.7408</v>
      </c>
      <c r="E16" s="2">
        <f t="shared" si="1"/>
        <v>1.1542109090909092</v>
      </c>
      <c r="F16">
        <v>2</v>
      </c>
      <c r="G16" s="2">
        <f t="shared" si="2"/>
        <v>2.3084218181818184</v>
      </c>
      <c r="H16" s="2">
        <f t="shared" si="3"/>
        <v>1.8866909090909092</v>
      </c>
    </row>
    <row r="17" spans="1:8" x14ac:dyDescent="0.25">
      <c r="A17" t="s">
        <v>13</v>
      </c>
      <c r="B17">
        <v>10</v>
      </c>
      <c r="C17" s="2">
        <v>17.36</v>
      </c>
      <c r="D17" s="2">
        <f t="shared" si="0"/>
        <v>18.054400000000001</v>
      </c>
      <c r="E17" s="2">
        <f t="shared" si="1"/>
        <v>1.8054400000000002</v>
      </c>
      <c r="F17">
        <v>2</v>
      </c>
      <c r="G17" s="2">
        <f t="shared" si="2"/>
        <v>3.6108800000000003</v>
      </c>
      <c r="H17" s="2">
        <f t="shared" si="3"/>
        <v>2.9512</v>
      </c>
    </row>
    <row r="18" spans="1:8" x14ac:dyDescent="0.25">
      <c r="C18" s="2"/>
      <c r="D18" s="2"/>
      <c r="E18" s="2"/>
      <c r="G18" s="2"/>
      <c r="H18" s="2"/>
    </row>
    <row r="19" spans="1:8" x14ac:dyDescent="0.25">
      <c r="A19" t="s">
        <v>15</v>
      </c>
      <c r="D19" s="2"/>
      <c r="E19" s="2"/>
      <c r="G19" s="2">
        <f>SUM(G6:G18)</f>
        <v>214.41199186705521</v>
      </c>
      <c r="H19" s="2"/>
    </row>
    <row r="20" spans="1:8" x14ac:dyDescent="0.25">
      <c r="H20" s="2"/>
    </row>
    <row r="21" spans="1:8" x14ac:dyDescent="0.25">
      <c r="A21" t="s">
        <v>20</v>
      </c>
      <c r="B21">
        <v>10</v>
      </c>
      <c r="C21">
        <v>346.37</v>
      </c>
      <c r="D21" s="2">
        <f>C21*1.19</f>
        <v>412.18029999999999</v>
      </c>
      <c r="E21" s="2">
        <f>D21/B21</f>
        <v>41.218029999999999</v>
      </c>
      <c r="F21">
        <v>1</v>
      </c>
      <c r="G21" s="2">
        <f>E21*F21</f>
        <v>41.218029999999999</v>
      </c>
      <c r="H21" s="2">
        <f>F21*C21/B21</f>
        <v>34.637</v>
      </c>
    </row>
    <row r="22" spans="1:8" x14ac:dyDescent="0.25">
      <c r="A22" t="s">
        <v>16</v>
      </c>
      <c r="B22">
        <v>20</v>
      </c>
      <c r="C22">
        <v>66.38</v>
      </c>
      <c r="D22" s="2">
        <f>C22*1.19</f>
        <v>78.992199999999997</v>
      </c>
      <c r="E22" s="2">
        <f>D22/B22</f>
        <v>3.9496099999999998</v>
      </c>
      <c r="F22">
        <v>4</v>
      </c>
      <c r="G22" s="2">
        <f>E22*F22</f>
        <v>15.798439999999999</v>
      </c>
      <c r="H22" s="2">
        <f>F22*C22/B22</f>
        <v>13.276</v>
      </c>
    </row>
    <row r="24" spans="1:8" x14ac:dyDescent="0.25">
      <c r="A24" t="s">
        <v>23</v>
      </c>
    </row>
    <row r="26" spans="1:8" x14ac:dyDescent="0.25">
      <c r="A26" t="s">
        <v>19</v>
      </c>
      <c r="G26" s="2">
        <f>SUM(G19:G23)</f>
        <v>271.4284618670552</v>
      </c>
      <c r="H26" s="2">
        <f>SUM(H6:H23)</f>
        <v>223.15357027595857</v>
      </c>
    </row>
    <row r="27" spans="1:8" x14ac:dyDescent="0.25">
      <c r="D27" s="3"/>
      <c r="G27" s="3"/>
    </row>
    <row r="28" spans="1:8" x14ac:dyDescent="0.25">
      <c r="D28" s="2"/>
    </row>
    <row r="29" spans="1:8" x14ac:dyDescent="0.25">
      <c r="D29" s="2"/>
    </row>
    <row r="30" spans="1:8" x14ac:dyDescent="0.25">
      <c r="D30" s="2"/>
    </row>
    <row r="31" spans="1:8" x14ac:dyDescent="0.25">
      <c r="D31" s="2"/>
    </row>
    <row r="32" spans="1:8" x14ac:dyDescent="0.25">
      <c r="D32" s="2"/>
    </row>
    <row r="33" spans="4:4" x14ac:dyDescent="0.25">
      <c r="D33" s="2"/>
    </row>
  </sheetData>
  <pageMargins left="0.70866141732283472" right="0.70866141732283472" top="0.78740157480314965" bottom="0.78740157480314965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Praxis</dc:creator>
  <cp:lastModifiedBy>Dirk Hochlenert</cp:lastModifiedBy>
  <cp:lastPrinted>2018-08-09T05:45:36Z</cp:lastPrinted>
  <dcterms:created xsi:type="dcterms:W3CDTF">2010-11-08T09:48:10Z</dcterms:created>
  <dcterms:modified xsi:type="dcterms:W3CDTF">2019-09-17T09:54:55Z</dcterms:modified>
</cp:coreProperties>
</file>